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\Desktop\PRO\Commercial\"/>
    </mc:Choice>
  </mc:AlternateContent>
  <xr:revisionPtr revIDLastSave="0" documentId="13_ncr:1_{4D7EF45B-7497-4655-BB09-7113D4952BD7}" xr6:coauthVersionLast="47" xr6:coauthVersionMax="47" xr10:uidLastSave="{00000000-0000-0000-0000-000000000000}"/>
  <bookViews>
    <workbookView xWindow="-108" yWindow="-108" windowWidth="23256" windowHeight="12456" xr2:uid="{D6691AA9-C6BB-445D-B3EC-9E219118D693}"/>
  </bookViews>
  <sheets>
    <sheet name="BDC" sheetId="1" r:id="rId1"/>
  </sheets>
  <definedNames>
    <definedName name="_xlnm.Print_Area" localSheetId="0">BDC!$A$1:$G$46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4" i="1"/>
  <c r="G25" i="1"/>
  <c r="G27" i="1"/>
  <c r="G28" i="1"/>
  <c r="G29" i="1"/>
  <c r="G30" i="1"/>
  <c r="G31" i="1"/>
  <c r="G32" i="1"/>
  <c r="G33" i="1"/>
  <c r="G34" i="1"/>
  <c r="E26" i="1"/>
  <c r="G22" i="1" l="1"/>
  <c r="G21" i="1"/>
  <c r="G20" i="1"/>
  <c r="G19" i="1"/>
  <c r="G18" i="1"/>
  <c r="G17" i="1"/>
  <c r="G16" i="1"/>
  <c r="G35" i="1" l="1"/>
  <c r="G36" i="1" s="1"/>
  <c r="G37" i="1" s="1"/>
</calcChain>
</file>

<file path=xl/sharedStrings.xml><?xml version="1.0" encoding="utf-8"?>
<sst xmlns="http://schemas.openxmlformats.org/spreadsheetml/2006/main" count="54" uniqueCount="49">
  <si>
    <t>Bon de commande</t>
  </si>
  <si>
    <t>Type</t>
  </si>
  <si>
    <t>Produit</t>
  </si>
  <si>
    <t>Poids en kg</t>
  </si>
  <si>
    <t>Remise</t>
  </si>
  <si>
    <t>Quantité commandée</t>
  </si>
  <si>
    <t>Compotes</t>
  </si>
  <si>
    <t>Pommes poires</t>
  </si>
  <si>
    <t>Pommes fraises</t>
  </si>
  <si>
    <t>Pommes baies de goji</t>
  </si>
  <si>
    <t>Fruits au sirop</t>
  </si>
  <si>
    <t>Poires au sirop</t>
  </si>
  <si>
    <t>Coulis</t>
  </si>
  <si>
    <t>Fraises</t>
  </si>
  <si>
    <t>Sirops</t>
  </si>
  <si>
    <t>Pâtes de fruits</t>
  </si>
  <si>
    <t>Pâte de coings</t>
  </si>
  <si>
    <t>Confitures</t>
  </si>
  <si>
    <t>Gelée de coing</t>
  </si>
  <si>
    <t>Tartinades</t>
  </si>
  <si>
    <t>Betteraves</t>
  </si>
  <si>
    <t>Caviar aubergines</t>
  </si>
  <si>
    <t>Confit oignons pommes</t>
  </si>
  <si>
    <t>Sauces</t>
  </si>
  <si>
    <t>Ratatouille</t>
  </si>
  <si>
    <t>Soupes</t>
  </si>
  <si>
    <t>Gaspacho courgettes basilic</t>
  </si>
  <si>
    <t>Cornichons</t>
  </si>
  <si>
    <t>Entiers</t>
  </si>
  <si>
    <t>Sandwichs (tranchés)</t>
  </si>
  <si>
    <t>TOTAL HT</t>
  </si>
  <si>
    <t>TVA</t>
  </si>
  <si>
    <t>TOTAL TTC</t>
  </si>
  <si>
    <t>Choisis la Vie !</t>
  </si>
  <si>
    <t>9 rue des marbreries</t>
  </si>
  <si>
    <t>Agriculture biologique - FR-BIO-09</t>
  </si>
  <si>
    <t>72300 Solesmes</t>
  </si>
  <si>
    <t>choisis-la-vie.com</t>
  </si>
  <si>
    <t>Prix de vente TTC</t>
  </si>
  <si>
    <t>Total TTC</t>
  </si>
  <si>
    <t>Minimum de commande : 60€</t>
  </si>
  <si>
    <t>Frais de port en supplément</t>
  </si>
  <si>
    <t>NOM:</t>
  </si>
  <si>
    <t>Prénom:</t>
  </si>
  <si>
    <t>Adresse de livraison:</t>
  </si>
  <si>
    <t>PORT</t>
  </si>
  <si>
    <t>A définir</t>
  </si>
  <si>
    <t>Email:</t>
  </si>
  <si>
    <t>salut@choisis-la-vie.fr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</si>
</sst>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6"/>
      <color rgb="FFF4B222"/>
      <name val="Brush Script MT"/>
      <family val="4"/>
    </font>
    <font>
      <i/>
      <sz val="10"/>
      <color theme="1"/>
      <name val="Aptos Narrow"/>
      <scheme val="minor"/>
    </font>
    <font>
      <b/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86A4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ck">
        <color rgb="FFF28805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1" applyNumberFormat="1" applyFont="1"/>
    <xf numFmtId="14" fontId="4" fillId="0" borderId="0" xfId="0" applyNumberFormat="1" applyFont="1"/>
    <xf numFmtId="0" fontId="0" fillId="0" borderId="0" xfId="0" applyAlignment="1">
      <alignment horizontal="center" vertical="center"/>
    </xf>
    <xf numFmtId="164" fontId="4" fillId="0" borderId="0" xfId="1" applyNumberFormat="1" applyFont="1" applyAlignment="1">
      <alignment horizontal="right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65" fontId="0" fillId="4" borderId="6" xfId="0" applyNumberFormat="1" applyFill="1" applyBorder="1" applyAlignment="1">
      <alignment vertical="center"/>
    </xf>
    <xf numFmtId="44" fontId="0" fillId="4" borderId="6" xfId="2" applyFont="1" applyFill="1" applyBorder="1" applyAlignment="1">
      <alignment vertical="center"/>
    </xf>
    <xf numFmtId="44" fontId="0" fillId="4" borderId="7" xfId="2" applyFont="1" applyFill="1" applyBorder="1" applyAlignment="1">
      <alignment vertical="center"/>
    </xf>
    <xf numFmtId="165" fontId="0" fillId="5" borderId="6" xfId="0" applyNumberFormat="1" applyFill="1" applyBorder="1" applyAlignment="1">
      <alignment vertical="center"/>
    </xf>
    <xf numFmtId="44" fontId="0" fillId="5" borderId="6" xfId="2" applyFont="1" applyFill="1" applyBorder="1" applyAlignment="1">
      <alignment vertical="center"/>
    </xf>
    <xf numFmtId="44" fontId="0" fillId="5" borderId="7" xfId="2" applyFont="1" applyFill="1" applyBorder="1" applyAlignment="1">
      <alignment vertical="center"/>
    </xf>
    <xf numFmtId="0" fontId="6" fillId="4" borderId="5" xfId="0" applyFont="1" applyFill="1" applyBorder="1"/>
    <xf numFmtId="0" fontId="6" fillId="5" borderId="5" xfId="0" applyFont="1" applyFill="1" applyBorder="1"/>
    <xf numFmtId="0" fontId="7" fillId="5" borderId="6" xfId="0" applyFont="1" applyFill="1" applyBorder="1"/>
    <xf numFmtId="165" fontId="7" fillId="5" borderId="6" xfId="0" applyNumberFormat="1" applyFont="1" applyFill="1" applyBorder="1" applyAlignment="1">
      <alignment vertical="center"/>
    </xf>
    <xf numFmtId="44" fontId="1" fillId="5" borderId="6" xfId="2" applyFont="1" applyFill="1" applyBorder="1" applyAlignment="1">
      <alignment vertical="center"/>
    </xf>
    <xf numFmtId="0" fontId="7" fillId="4" borderId="6" xfId="0" applyFont="1" applyFill="1" applyBorder="1"/>
    <xf numFmtId="165" fontId="7" fillId="4" borderId="6" xfId="0" applyNumberFormat="1" applyFont="1" applyFill="1" applyBorder="1" applyAlignment="1">
      <alignment vertical="center"/>
    </xf>
    <xf numFmtId="44" fontId="1" fillId="4" borderId="6" xfId="2" applyFont="1" applyFill="1" applyBorder="1" applyAlignment="1">
      <alignment vertical="center"/>
    </xf>
    <xf numFmtId="9" fontId="0" fillId="4" borderId="6" xfId="2" applyNumberFormat="1" applyFont="1" applyFill="1" applyBorder="1" applyAlignment="1">
      <alignment vertical="center"/>
    </xf>
    <xf numFmtId="165" fontId="0" fillId="5" borderId="9" xfId="0" applyNumberFormat="1" applyFill="1" applyBorder="1" applyAlignment="1">
      <alignment vertical="center"/>
    </xf>
    <xf numFmtId="44" fontId="0" fillId="5" borderId="9" xfId="2" applyFont="1" applyFill="1" applyBorder="1" applyAlignment="1">
      <alignment vertical="center"/>
    </xf>
    <xf numFmtId="44" fontId="0" fillId="5" borderId="10" xfId="2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8" fillId="0" borderId="4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44" fontId="0" fillId="0" borderId="12" xfId="2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44" fontId="0" fillId="0" borderId="14" xfId="2" applyFont="1" applyFill="1" applyBorder="1" applyAlignment="1">
      <alignment vertical="center"/>
    </xf>
    <xf numFmtId="0" fontId="0" fillId="6" borderId="0" xfId="0" applyFill="1"/>
    <xf numFmtId="164" fontId="9" fillId="0" borderId="0" xfId="1" applyNumberFormat="1" applyFont="1"/>
    <xf numFmtId="0" fontId="2" fillId="0" borderId="0" xfId="3"/>
    <xf numFmtId="0" fontId="9" fillId="0" borderId="0" xfId="0" applyFont="1"/>
    <xf numFmtId="164" fontId="0" fillId="4" borderId="6" xfId="1" applyNumberFormat="1" applyFont="1" applyFill="1" applyBorder="1" applyAlignment="1" applyProtection="1">
      <alignment vertical="center"/>
      <protection locked="0"/>
    </xf>
    <xf numFmtId="164" fontId="0" fillId="5" borderId="6" xfId="1" applyNumberFormat="1" applyFont="1" applyFill="1" applyBorder="1" applyAlignment="1" applyProtection="1">
      <alignment vertical="center"/>
      <protection locked="0"/>
    </xf>
    <xf numFmtId="164" fontId="1" fillId="5" borderId="6" xfId="1" applyNumberFormat="1" applyFont="1" applyFill="1" applyBorder="1" applyAlignment="1" applyProtection="1">
      <alignment vertical="center"/>
      <protection locked="0"/>
    </xf>
    <xf numFmtId="164" fontId="1" fillId="4" borderId="6" xfId="1" applyNumberFormat="1" applyFont="1" applyFill="1" applyBorder="1" applyAlignment="1" applyProtection="1">
      <alignment vertical="center"/>
      <protection locked="0"/>
    </xf>
    <xf numFmtId="164" fontId="0" fillId="5" borderId="9" xfId="1" applyNumberFormat="1" applyFont="1" applyFill="1" applyBorder="1" applyAlignment="1" applyProtection="1">
      <alignment vertical="center"/>
      <protection locked="0"/>
    </xf>
    <xf numFmtId="0" fontId="0" fillId="0" borderId="15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164" fontId="8" fillId="0" borderId="23" xfId="1" applyNumberFormat="1" applyFont="1" applyBorder="1"/>
    <xf numFmtId="0" fontId="8" fillId="0" borderId="24" xfId="0" applyFont="1" applyBorder="1"/>
    <xf numFmtId="0" fontId="0" fillId="0" borderId="20" xfId="0" applyBorder="1"/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5" borderId="5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68580</xdr:rowOff>
    </xdr:from>
    <xdr:to>
      <xdr:col>0</xdr:col>
      <xdr:colOff>2080260</xdr:colOff>
      <xdr:row>10</xdr:row>
      <xdr:rowOff>22860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BFCEDF-CA36-4426-96F4-8D91E65F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68580"/>
          <a:ext cx="1722120" cy="172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476059</xdr:colOff>
      <xdr:row>41</xdr:row>
      <xdr:rowOff>102326</xdr:rowOff>
    </xdr:from>
    <xdr:to>
      <xdr:col>5</xdr:col>
      <xdr:colOff>33393</xdr:colOff>
      <xdr:row>43</xdr:row>
      <xdr:rowOff>94705</xdr:rowOff>
    </xdr:to>
    <xdr:pic>
      <xdr:nvPicPr>
        <xdr:cNvPr id="3" name="Image 2" descr="Et si on testait un label bio et local ? - Le Parisien">
          <a:extLst>
            <a:ext uri="{FF2B5EF4-FFF2-40B4-BE49-F238E27FC236}">
              <a16:creationId xmlns:a16="http://schemas.microsoft.com/office/drawing/2014/main" id="{2910DF6D-41D9-4081-96E5-CA296845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659" y="7461069"/>
          <a:ext cx="558820" cy="35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ut@choisis-la-vi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427C-AC35-4E5A-BF35-8117CE8606B8}">
  <sheetPr>
    <tabColor rgb="FF00B050"/>
    <pageSetUpPr fitToPage="1"/>
  </sheetPr>
  <dimension ref="A5:G46"/>
  <sheetViews>
    <sheetView showGridLines="0" tabSelected="1" view="pageBreakPreview" zoomScale="70" zoomScaleNormal="100" zoomScaleSheetLayoutView="70" workbookViewId="0">
      <selection activeCell="C37" sqref="C37"/>
    </sheetView>
  </sheetViews>
  <sheetFormatPr baseColWidth="10" defaultRowHeight="13.8"/>
  <cols>
    <col min="1" max="1" width="32" customWidth="1"/>
    <col min="2" max="2" width="33.19921875" customWidth="1"/>
    <col min="3" max="3" width="13.5" customWidth="1"/>
    <col min="4" max="4" width="19.296875" customWidth="1"/>
    <col min="5" max="5" width="13.09765625" customWidth="1"/>
    <col min="6" max="6" width="19.09765625" style="1" customWidth="1"/>
    <col min="7" max="7" width="15.8984375" customWidth="1"/>
  </cols>
  <sheetData>
    <row r="5" spans="1:7" ht="14.4" customHeight="1">
      <c r="B5" s="57" t="s">
        <v>0</v>
      </c>
      <c r="C5" s="58"/>
      <c r="D5" s="58"/>
      <c r="E5" s="58"/>
    </row>
    <row r="6" spans="1:7" ht="13.8" customHeight="1">
      <c r="B6" s="57"/>
      <c r="C6" s="58"/>
      <c r="D6" s="58"/>
      <c r="E6" s="58"/>
    </row>
    <row r="7" spans="1:7" ht="13.8" customHeight="1">
      <c r="B7" s="57"/>
      <c r="C7" s="58"/>
      <c r="D7" s="58"/>
      <c r="E7" s="58"/>
    </row>
    <row r="8" spans="1:7" ht="14.4" customHeight="1">
      <c r="B8" s="57"/>
      <c r="C8" s="58"/>
      <c r="D8" s="58"/>
      <c r="E8" s="58"/>
      <c r="G8" s="2"/>
    </row>
    <row r="9" spans="1:7">
      <c r="C9" s="3"/>
      <c r="F9" s="4"/>
      <c r="G9" s="2"/>
    </row>
    <row r="10" spans="1:7">
      <c r="C10" s="3"/>
      <c r="D10" s="45" t="s">
        <v>42</v>
      </c>
      <c r="E10" s="51"/>
      <c r="F10" s="51"/>
      <c r="G10" s="52"/>
    </row>
    <row r="11" spans="1:7">
      <c r="C11" s="3"/>
      <c r="D11" s="46" t="s">
        <v>43</v>
      </c>
      <c r="E11" s="53"/>
      <c r="F11" s="53"/>
      <c r="G11" s="54"/>
    </row>
    <row r="12" spans="1:7">
      <c r="C12" s="3"/>
      <c r="D12" s="47" t="s">
        <v>44</v>
      </c>
      <c r="E12" s="53"/>
      <c r="F12" s="53"/>
      <c r="G12" s="54"/>
    </row>
    <row r="13" spans="1:7">
      <c r="C13" s="3"/>
      <c r="D13" s="50" t="s">
        <v>47</v>
      </c>
      <c r="E13" s="60"/>
      <c r="F13" s="60"/>
      <c r="G13" s="61"/>
    </row>
    <row r="14" spans="1:7" ht="14.4" thickBot="1"/>
    <row r="15" spans="1:7" ht="42">
      <c r="A15" s="5" t="s">
        <v>1</v>
      </c>
      <c r="B15" s="6" t="s">
        <v>2</v>
      </c>
      <c r="C15" s="7" t="s">
        <v>3</v>
      </c>
      <c r="D15" s="7" t="s">
        <v>38</v>
      </c>
      <c r="E15" s="7" t="s">
        <v>4</v>
      </c>
      <c r="F15" s="8" t="s">
        <v>5</v>
      </c>
      <c r="G15" s="9" t="s">
        <v>39</v>
      </c>
    </row>
    <row r="16" spans="1:7">
      <c r="A16" s="59" t="s">
        <v>6</v>
      </c>
      <c r="B16" s="10" t="s">
        <v>7</v>
      </c>
      <c r="C16" s="10">
        <v>0.65</v>
      </c>
      <c r="D16" s="11">
        <v>6.1</v>
      </c>
      <c r="E16" s="11"/>
      <c r="F16" s="40"/>
      <c r="G16" s="12">
        <f>F16*D16</f>
        <v>0</v>
      </c>
    </row>
    <row r="17" spans="1:7">
      <c r="A17" s="59"/>
      <c r="B17" s="10" t="s">
        <v>7</v>
      </c>
      <c r="C17" s="10">
        <v>0.3</v>
      </c>
      <c r="D17" s="11">
        <v>3.5</v>
      </c>
      <c r="E17" s="11"/>
      <c r="F17" s="40"/>
      <c r="G17" s="12">
        <f t="shared" ref="G17:G34" si="0">F17*D17</f>
        <v>0</v>
      </c>
    </row>
    <row r="18" spans="1:7">
      <c r="A18" s="59"/>
      <c r="B18" s="10" t="s">
        <v>8</v>
      </c>
      <c r="C18" s="10">
        <v>0.3</v>
      </c>
      <c r="D18" s="11">
        <v>4.1999999999999993</v>
      </c>
      <c r="E18" s="11"/>
      <c r="F18" s="40"/>
      <c r="G18" s="12">
        <f t="shared" si="0"/>
        <v>0</v>
      </c>
    </row>
    <row r="19" spans="1:7">
      <c r="A19" s="59"/>
      <c r="B19" s="10" t="s">
        <v>9</v>
      </c>
      <c r="C19" s="10">
        <v>0.1</v>
      </c>
      <c r="D19" s="11">
        <v>2.8000000000000003</v>
      </c>
      <c r="E19" s="11"/>
      <c r="F19" s="40"/>
      <c r="G19" s="12">
        <f t="shared" si="0"/>
        <v>0</v>
      </c>
    </row>
    <row r="20" spans="1:7">
      <c r="A20" s="55" t="s">
        <v>10</v>
      </c>
      <c r="B20" s="19" t="s">
        <v>11</v>
      </c>
      <c r="C20" s="19">
        <v>0.3</v>
      </c>
      <c r="D20" s="14"/>
      <c r="E20" s="14"/>
      <c r="F20" s="41"/>
      <c r="G20" s="15">
        <f t="shared" si="0"/>
        <v>0</v>
      </c>
    </row>
    <row r="21" spans="1:7">
      <c r="A21" s="55"/>
      <c r="B21" s="13" t="s">
        <v>11</v>
      </c>
      <c r="C21" s="13">
        <v>0.15</v>
      </c>
      <c r="D21" s="14">
        <v>4.3</v>
      </c>
      <c r="E21" s="14"/>
      <c r="F21" s="41"/>
      <c r="G21" s="15">
        <f t="shared" si="0"/>
        <v>0</v>
      </c>
    </row>
    <row r="22" spans="1:7" ht="17.399999999999999">
      <c r="A22" s="16" t="s">
        <v>12</v>
      </c>
      <c r="B22" t="s">
        <v>13</v>
      </c>
      <c r="C22" s="10">
        <v>0.25</v>
      </c>
      <c r="D22" s="11">
        <v>5.8999999999999995</v>
      </c>
      <c r="E22" s="11"/>
      <c r="F22" s="40"/>
      <c r="G22" s="12">
        <f t="shared" si="0"/>
        <v>0</v>
      </c>
    </row>
    <row r="23" spans="1:7" ht="17.399999999999999">
      <c r="A23" s="17" t="s">
        <v>14</v>
      </c>
      <c r="B23" s="18" t="s">
        <v>13</v>
      </c>
      <c r="C23" s="19">
        <v>0.5</v>
      </c>
      <c r="D23" s="20"/>
      <c r="E23" s="20"/>
      <c r="F23" s="42"/>
      <c r="G23" s="15">
        <f t="shared" si="0"/>
        <v>0</v>
      </c>
    </row>
    <row r="24" spans="1:7" ht="17.399999999999999">
      <c r="A24" s="16" t="s">
        <v>15</v>
      </c>
      <c r="B24" s="21" t="s">
        <v>16</v>
      </c>
      <c r="C24" s="22"/>
      <c r="D24" s="23">
        <v>0</v>
      </c>
      <c r="E24" s="23"/>
      <c r="F24" s="43"/>
      <c r="G24" s="12">
        <f t="shared" si="0"/>
        <v>0</v>
      </c>
    </row>
    <row r="25" spans="1:7" ht="17.399999999999999">
      <c r="A25" s="17" t="s">
        <v>17</v>
      </c>
      <c r="B25" s="18" t="s">
        <v>18</v>
      </c>
      <c r="C25" s="19"/>
      <c r="D25" s="20">
        <v>0</v>
      </c>
      <c r="E25" s="20"/>
      <c r="F25" s="42"/>
      <c r="G25" s="15">
        <f t="shared" si="0"/>
        <v>0</v>
      </c>
    </row>
    <row r="26" spans="1:7">
      <c r="A26" s="59" t="s">
        <v>19</v>
      </c>
      <c r="B26" t="s">
        <v>20</v>
      </c>
      <c r="C26" s="10">
        <v>0.11</v>
      </c>
      <c r="D26" s="11">
        <v>3.3000000000000003</v>
      </c>
      <c r="E26" s="24">
        <f>+(2.35-D26)/D26</f>
        <v>-0.2878787878787879</v>
      </c>
      <c r="F26" s="40"/>
      <c r="G26" s="12">
        <f>F26*(1+E26)*D26</f>
        <v>0</v>
      </c>
    </row>
    <row r="27" spans="1:7">
      <c r="A27" s="59"/>
      <c r="B27" s="21" t="s">
        <v>21</v>
      </c>
      <c r="C27" s="22">
        <v>0.1</v>
      </c>
      <c r="D27" s="23"/>
      <c r="E27" s="23"/>
      <c r="F27" s="43"/>
      <c r="G27" s="12">
        <f t="shared" si="0"/>
        <v>0</v>
      </c>
    </row>
    <row r="28" spans="1:7">
      <c r="A28" s="59"/>
      <c r="B28" s="21" t="s">
        <v>22</v>
      </c>
      <c r="C28" s="22">
        <v>0.1</v>
      </c>
      <c r="D28" s="11"/>
      <c r="E28" s="11"/>
      <c r="F28" s="40"/>
      <c r="G28" s="12">
        <f t="shared" si="0"/>
        <v>0</v>
      </c>
    </row>
    <row r="29" spans="1:7">
      <c r="A29" s="55" t="s">
        <v>23</v>
      </c>
      <c r="B29" s="18" t="s">
        <v>24</v>
      </c>
      <c r="C29" s="19">
        <v>0.65</v>
      </c>
      <c r="D29" s="20">
        <v>6.1</v>
      </c>
      <c r="E29" s="20"/>
      <c r="F29" s="41"/>
      <c r="G29" s="15">
        <f t="shared" si="0"/>
        <v>0</v>
      </c>
    </row>
    <row r="30" spans="1:7">
      <c r="A30" s="55"/>
      <c r="B30" s="18" t="s">
        <v>24</v>
      </c>
      <c r="C30" s="19">
        <v>0.26</v>
      </c>
      <c r="D30" s="20">
        <v>3.5</v>
      </c>
      <c r="E30" s="20"/>
      <c r="F30" s="41"/>
      <c r="G30" s="15">
        <f t="shared" si="0"/>
        <v>0</v>
      </c>
    </row>
    <row r="31" spans="1:7">
      <c r="A31" s="59" t="s">
        <v>25</v>
      </c>
      <c r="B31" s="10" t="s">
        <v>26</v>
      </c>
      <c r="C31" s="10">
        <v>0.67500000000000004</v>
      </c>
      <c r="D31" s="11">
        <v>6.3999999999999995</v>
      </c>
      <c r="E31" s="11"/>
      <c r="F31" s="40"/>
      <c r="G31" s="12">
        <f t="shared" si="0"/>
        <v>0</v>
      </c>
    </row>
    <row r="32" spans="1:7">
      <c r="A32" s="59"/>
      <c r="B32" s="10" t="s">
        <v>26</v>
      </c>
      <c r="C32" s="10">
        <v>0.26</v>
      </c>
      <c r="D32" s="11">
        <v>3.6</v>
      </c>
      <c r="E32" s="11"/>
      <c r="F32" s="40"/>
      <c r="G32" s="12">
        <f t="shared" si="0"/>
        <v>0</v>
      </c>
    </row>
    <row r="33" spans="1:7">
      <c r="A33" s="55" t="s">
        <v>27</v>
      </c>
      <c r="B33" s="13" t="s">
        <v>28</v>
      </c>
      <c r="C33" s="13">
        <v>0.3</v>
      </c>
      <c r="D33" s="14">
        <v>5.8</v>
      </c>
      <c r="E33" s="14"/>
      <c r="F33" s="41"/>
      <c r="G33" s="15">
        <f t="shared" si="0"/>
        <v>0</v>
      </c>
    </row>
    <row r="34" spans="1:7" ht="14.4" thickBot="1">
      <c r="A34" s="56"/>
      <c r="B34" s="25" t="s">
        <v>29</v>
      </c>
      <c r="C34" s="25">
        <v>0.25</v>
      </c>
      <c r="D34" s="26">
        <v>5.8</v>
      </c>
      <c r="E34" s="26"/>
      <c r="F34" s="44"/>
      <c r="G34" s="27">
        <f t="shared" si="0"/>
        <v>0</v>
      </c>
    </row>
    <row r="35" spans="1:7" ht="18" thickBot="1">
      <c r="B35" s="28"/>
      <c r="C35" s="28"/>
      <c r="D35" s="28"/>
      <c r="E35" s="28"/>
      <c r="F35" s="29" t="s">
        <v>30</v>
      </c>
      <c r="G35" s="30">
        <f>SUM(G16:G34)/1.055</f>
        <v>0</v>
      </c>
    </row>
    <row r="36" spans="1:7" ht="18" thickBot="1">
      <c r="B36" s="31"/>
      <c r="C36" s="31"/>
      <c r="D36" s="31"/>
      <c r="E36" s="31"/>
      <c r="F36" s="32" t="s">
        <v>31</v>
      </c>
      <c r="G36" s="33">
        <f>G35*5.5%</f>
        <v>0</v>
      </c>
    </row>
    <row r="37" spans="1:7" ht="18" thickBot="1">
      <c r="B37" s="31"/>
      <c r="C37" s="31"/>
      <c r="D37" s="31"/>
      <c r="E37" s="31"/>
      <c r="F37" s="34" t="s">
        <v>32</v>
      </c>
      <c r="G37" s="35">
        <f>G35+G36</f>
        <v>0</v>
      </c>
    </row>
    <row r="39" spans="1:7">
      <c r="A39" s="36" t="s">
        <v>40</v>
      </c>
      <c r="F39" s="48" t="s">
        <v>45</v>
      </c>
      <c r="G39" s="49" t="s">
        <v>46</v>
      </c>
    </row>
    <row r="40" spans="1:7">
      <c r="A40" s="36" t="s">
        <v>41</v>
      </c>
    </row>
    <row r="42" spans="1:7">
      <c r="A42" t="s">
        <v>33</v>
      </c>
    </row>
    <row r="43" spans="1:7" ht="14.4">
      <c r="A43" t="s">
        <v>34</v>
      </c>
      <c r="F43" s="37" t="s">
        <v>35</v>
      </c>
    </row>
    <row r="44" spans="1:7">
      <c r="A44" t="s">
        <v>36</v>
      </c>
    </row>
    <row r="45" spans="1:7">
      <c r="A45" s="38" t="s">
        <v>48</v>
      </c>
    </row>
    <row r="46" spans="1:7" ht="14.4">
      <c r="A46" s="39" t="s">
        <v>37</v>
      </c>
    </row>
  </sheetData>
  <sheetProtection algorithmName="SHA-512" hashValue="7vB6eR9weY8VhDkDvNYFcBkSKN0vcGLL2uln1tnvKMr5Y9ryDRiqFOp7O2iv/IOPpiSjFJpvpD41lK7824g4ZQ==" saltValue="pNfq+hNPwgZ1t7VN+ldcGQ==" spinCount="100000" sheet="1" objects="1" scenarios="1"/>
  <mergeCells count="11">
    <mergeCell ref="E10:G10"/>
    <mergeCell ref="E11:G11"/>
    <mergeCell ref="E12:G12"/>
    <mergeCell ref="A33:A34"/>
    <mergeCell ref="B5:E8"/>
    <mergeCell ref="A16:A19"/>
    <mergeCell ref="A20:A21"/>
    <mergeCell ref="A26:A28"/>
    <mergeCell ref="A29:A30"/>
    <mergeCell ref="A31:A32"/>
    <mergeCell ref="E13:G13"/>
  </mergeCells>
  <hyperlinks>
    <hyperlink ref="A45" r:id="rId1" xr:uid="{56D77009-7C84-4FDF-9836-FEE60118450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</vt:lpstr>
      <vt:lpstr>BDC!Zone_d_impression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 B</dc:creator>
  <cp:lastModifiedBy>PL B</cp:lastModifiedBy>
  <dcterms:created xsi:type="dcterms:W3CDTF">2025-10-30T15:49:51Z</dcterms:created>
  <dcterms:modified xsi:type="dcterms:W3CDTF">2025-11-12T09:08:25Z</dcterms:modified>
</cp:coreProperties>
</file>